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232" windowWidth="19296" windowHeight="5292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PRICES'!$B$6:$H$59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PRICES'!$B$1:$IV$54</definedName>
    <definedName name="XITEMS">'FORM B - PRICES'!$B$6:$IV$54</definedName>
  </definedNames>
  <calcPr fullCalcOnLoad="1" fullPrecision="0"/>
</workbook>
</file>

<file path=xl/sharedStrings.xml><?xml version="1.0" encoding="utf-8"?>
<sst xmlns="http://schemas.openxmlformats.org/spreadsheetml/2006/main" count="209" uniqueCount="163">
  <si>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</si>
  <si>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</si>
  <si>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</si>
  <si>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</si>
  <si>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</si>
  <si>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</si>
  <si>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</si>
  <si>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</si>
  <si>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</si>
  <si>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</si>
  <si>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</si>
  <si>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</si>
  <si>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</si>
  <si>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</si>
  <si>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NEW CONSTRUCTION</t>
  </si>
  <si>
    <t>JOINT AND CRACK SEALING</t>
  </si>
  <si>
    <t>ASSOCIATED DRAINAGE AND UNDERGROUND WORKS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</si>
  <si>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</si>
  <si>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</si>
  <si>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</si>
  <si>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</si>
  <si>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</si>
  <si>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</si>
  <si>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</si>
  <si>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</si>
  <si>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</si>
  <si>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</si>
  <si>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</si>
  <si>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</si>
  <si>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</si>
  <si>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</si>
  <si>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</si>
  <si>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</si>
  <si>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</si>
  <si>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ii)</t>
  </si>
  <si>
    <t xml:space="preserve">Miscellaneous Concrete Slab Renewal </t>
  </si>
  <si>
    <t>SD-228A</t>
  </si>
  <si>
    <t>m</t>
  </si>
  <si>
    <t>iii)</t>
  </si>
  <si>
    <t>Concrete Curb Renewal</t>
  </si>
  <si>
    <t>Main Line Paving</t>
  </si>
  <si>
    <t>C032</t>
  </si>
  <si>
    <t>Concrete Curbs, Curb and Gutter, and Splash Strips</t>
  </si>
  <si>
    <t>D006</t>
  </si>
  <si>
    <t xml:space="preserve">Reflective Crack Maintenance </t>
  </si>
  <si>
    <t>G001</t>
  </si>
  <si>
    <t>Sodding</t>
  </si>
  <si>
    <t>G003</t>
  </si>
  <si>
    <t>B.1</t>
  </si>
  <si>
    <t>B.2</t>
  </si>
  <si>
    <t>B.3</t>
  </si>
  <si>
    <t>SD-200</t>
  </si>
  <si>
    <t>C.1</t>
  </si>
  <si>
    <t>C.2</t>
  </si>
  <si>
    <t>D.1</t>
  </si>
  <si>
    <t>F.1</t>
  </si>
  <si>
    <t>F.2</t>
  </si>
  <si>
    <t>F.3</t>
  </si>
  <si>
    <t>F.4</t>
  </si>
  <si>
    <t>(SEE B9)</t>
  </si>
  <si>
    <t>A003</t>
  </si>
  <si>
    <t>Excavation</t>
  </si>
  <si>
    <t>A004</t>
  </si>
  <si>
    <t>A.4</t>
  </si>
  <si>
    <t>Sub-Grade Compaction</t>
  </si>
  <si>
    <t xml:space="preserve">Northeast Pioneers Greenway: Multi-Use Pathway and Associated Works </t>
  </si>
  <si>
    <t>A.5</t>
  </si>
  <si>
    <t>A007</t>
  </si>
  <si>
    <t>A.7</t>
  </si>
  <si>
    <t>Crushed Sub-base Material</t>
  </si>
  <si>
    <t>A.9</t>
  </si>
  <si>
    <t>A013</t>
  </si>
  <si>
    <t xml:space="preserve">Ditch Grading </t>
  </si>
  <si>
    <t>A030</t>
  </si>
  <si>
    <t>Fill Material</t>
  </si>
  <si>
    <t>CW 3170-R3</t>
  </si>
  <si>
    <t>A031</t>
  </si>
  <si>
    <t>Placing Suitable Site Material</t>
  </si>
  <si>
    <t>A016</t>
  </si>
  <si>
    <t>Removal of Existing Concrete Bases</t>
  </si>
  <si>
    <t>A017</t>
  </si>
  <si>
    <t>600 mm Diameter or Less</t>
  </si>
  <si>
    <t>A022</t>
  </si>
  <si>
    <t>Separation Geotextile Fabric</t>
  </si>
  <si>
    <t xml:space="preserve">CW 3130-R4 </t>
  </si>
  <si>
    <t>A.6</t>
  </si>
  <si>
    <t>A.8</t>
  </si>
  <si>
    <t>A.10</t>
  </si>
  <si>
    <t>Herbicide</t>
  </si>
  <si>
    <t>L.S.</t>
  </si>
  <si>
    <t>B114rl</t>
  </si>
  <si>
    <t xml:space="preserve">CW 3235-R9  </t>
  </si>
  <si>
    <t>B118rl</t>
  </si>
  <si>
    <t>100 mm Sidewalk</t>
  </si>
  <si>
    <t>B121rl</t>
  </si>
  <si>
    <t>Greater than 20 sq.m.</t>
  </si>
  <si>
    <t xml:space="preserve">CW 3240-R9 </t>
  </si>
  <si>
    <t>B154rl</t>
  </si>
  <si>
    <t>B155rl</t>
  </si>
  <si>
    <t>SD-205,
SD-206A</t>
  </si>
  <si>
    <t>B156rl</t>
  </si>
  <si>
    <t>a)</t>
  </si>
  <si>
    <t>Less than 3 m</t>
  </si>
  <si>
    <t>B157rl</t>
  </si>
  <si>
    <t>b)</t>
  </si>
  <si>
    <t>3 m to 30 m</t>
  </si>
  <si>
    <t>B184rl</t>
  </si>
  <si>
    <t>Curb Ramp (10-15 mm reveal ht, Integral)</t>
  </si>
  <si>
    <t>SD-229C,D</t>
  </si>
  <si>
    <t>C038</t>
  </si>
  <si>
    <t>Barrier (180 mm reveal ht, Dowelled)</t>
  </si>
  <si>
    <t>CW 3310-R14</t>
  </si>
  <si>
    <t>C055</t>
  </si>
  <si>
    <t xml:space="preserve">Construction of Asphaltic Concrete Pavements </t>
  </si>
  <si>
    <t xml:space="preserve">CW 3410-R9 </t>
  </si>
  <si>
    <t>C056</t>
  </si>
  <si>
    <t>C058</t>
  </si>
  <si>
    <t>Type IA</t>
  </si>
  <si>
    <t>CW 3250-R7</t>
  </si>
  <si>
    <t>Construction of Curb and Gutter (150mm ht, Barrier, Integral, 600 mm width, 150 mm Plain Concrete Pavement)</t>
  </si>
  <si>
    <t>CW 3610-R3</t>
  </si>
  <si>
    <t>CW 3510-R9</t>
  </si>
  <si>
    <t xml:space="preserve"> width &gt; or = 600 mm</t>
  </si>
  <si>
    <t>G004</t>
  </si>
  <si>
    <t>Seeding</t>
  </si>
  <si>
    <t>CW 3520-R7</t>
  </si>
  <si>
    <t>Trail Bollards</t>
  </si>
  <si>
    <t>Site Furnishings</t>
  </si>
  <si>
    <t>Waste Receptacles</t>
  </si>
  <si>
    <t>Benches</t>
  </si>
  <si>
    <t>SD-203B</t>
  </si>
  <si>
    <t>Modified Barrier (180 mm reveal ht, Dowelled)</t>
  </si>
  <si>
    <t xml:space="preserve"> i)</t>
  </si>
  <si>
    <t>B167rl</t>
  </si>
  <si>
    <t>CW 3110-R16</t>
  </si>
  <si>
    <t>E8</t>
  </si>
  <si>
    <t xml:space="preserve">Removal of Box Culvert </t>
  </si>
  <si>
    <t>E052s</t>
  </si>
  <si>
    <t>Corrugated Steel Pipe - Supply</t>
  </si>
  <si>
    <t>E055s</t>
  </si>
  <si>
    <t>E057i</t>
  </si>
  <si>
    <t>Corrugated Steel Pipe - Install</t>
  </si>
  <si>
    <t>E060i</t>
  </si>
  <si>
    <t>(450 mm, 1.6mm gauge)</t>
  </si>
  <si>
    <t>(450 mm, 1.6mm  gauge)</t>
  </si>
  <si>
    <t>E9</t>
  </si>
  <si>
    <t>A.3</t>
  </si>
  <si>
    <t>E.1</t>
  </si>
  <si>
    <t>E.2</t>
  </si>
  <si>
    <r>
      <t>m</t>
    </r>
    <r>
      <rPr>
        <sz val="12"/>
        <color indexed="8"/>
        <rFont val="Arial"/>
        <family val="0"/>
      </rPr>
      <t>²</t>
    </r>
  </si>
  <si>
    <t>F.5</t>
  </si>
  <si>
    <t>C051</t>
  </si>
  <si>
    <t>100 mm Concrete Sidewalk</t>
  </si>
  <si>
    <t xml:space="preserve">CW 3325-R5  </t>
  </si>
  <si>
    <t>A007A</t>
  </si>
  <si>
    <t xml:space="preserve">50 mm </t>
  </si>
  <si>
    <t>C.3</t>
  </si>
  <si>
    <t>Kilometre Markers</t>
  </si>
  <si>
    <t>FORM B(R1): PRICES</t>
  </si>
  <si>
    <t>E11, Urbain Design #23</t>
  </si>
  <si>
    <t>E11,
Alfa Maxi 24</t>
  </si>
  <si>
    <t>E10, Image 1,
SCD-105D</t>
  </si>
  <si>
    <t>SCD-105D,
E10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</si>
</sst>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2" fillId="28" borderId="5" applyNumberFormat="0" applyAlignment="0" applyProtection="0"/>
    <xf numFmtId="0" fontId="43" fillId="29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1" borderId="5" applyNumberFormat="0" applyAlignment="0" applyProtection="0"/>
    <xf numFmtId="0" fontId="50" fillId="0" borderId="10" applyNumberFormat="0" applyFill="0" applyAlignment="0" applyProtection="0"/>
    <xf numFmtId="0" fontId="51" fillId="32" borderId="0" applyNumberFormat="0" applyBorder="0" applyAlignment="0" applyProtection="0"/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2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3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 vertical="top"/>
    </xf>
    <xf numFmtId="1" fontId="0" fillId="2" borderId="19" xfId="0" applyNumberFormat="1" applyBorder="1" applyAlignment="1">
      <alignment vertical="top"/>
    </xf>
    <xf numFmtId="0" fontId="0" fillId="2" borderId="19" xfId="0" applyNumberFormat="1" applyBorder="1" applyAlignment="1">
      <alignment horizontal="center" vertical="top"/>
    </xf>
    <xf numFmtId="0" fontId="0" fillId="2" borderId="19" xfId="0" applyNumberFormat="1" applyBorder="1" applyAlignment="1">
      <alignment vertical="top"/>
    </xf>
    <xf numFmtId="1" fontId="0" fillId="2" borderId="19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0" fontId="2" fillId="2" borderId="18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17" xfId="0" applyNumberFormat="1" applyBorder="1" applyAlignment="1">
      <alignment horizontal="right"/>
    </xf>
    <xf numFmtId="166" fontId="0" fillId="2" borderId="19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8" xfId="0" applyNumberFormat="1" applyBorder="1" applyAlignment="1">
      <alignment horizontal="right"/>
    </xf>
    <xf numFmtId="166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13" xfId="0" applyNumberForma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4" borderId="18" xfId="0" applyNumberFormat="1" applyFont="1" applyFill="1" applyBorder="1" applyAlignment="1" applyProtection="1">
      <alignment horizontal="left" vertical="center"/>
      <protection/>
    </xf>
    <xf numFmtId="172" fontId="2" fillId="34" borderId="1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0" xfId="0" applyNumberFormat="1" applyFont="1" applyBorder="1" applyAlignment="1">
      <alignment horizontal="center" vertical="center"/>
    </xf>
    <xf numFmtId="0" fontId="2" fillId="2" borderId="18" xfId="0" applyNumberFormat="1" applyFont="1" applyBorder="1" applyAlignment="1">
      <alignment horizontal="center" vertical="center"/>
    </xf>
    <xf numFmtId="166" fontId="0" fillId="2" borderId="19" xfId="0" applyNumberFormat="1" applyBorder="1" applyAlignment="1">
      <alignment horizontal="right" vertical="center"/>
    </xf>
    <xf numFmtId="166" fontId="0" fillId="2" borderId="1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3" xfId="0" applyNumberFormat="1" applyBorder="1" applyAlignment="1">
      <alignment vertical="top"/>
    </xf>
    <xf numFmtId="0" fontId="0" fillId="2" borderId="24" xfId="0" applyNumberFormat="1" applyBorder="1" applyAlignment="1">
      <alignment/>
    </xf>
    <xf numFmtId="0" fontId="0" fillId="2" borderId="23" xfId="0" applyNumberForma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5" xfId="0" applyNumberFormat="1" applyBorder="1" applyAlignment="1">
      <alignment horizontal="center"/>
    </xf>
    <xf numFmtId="166" fontId="0" fillId="2" borderId="25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0" fontId="0" fillId="2" borderId="26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5" xfId="0" applyNumberFormat="1" applyBorder="1" applyAlignment="1">
      <alignment horizontal="center"/>
    </xf>
    <xf numFmtId="166" fontId="0" fillId="2" borderId="27" xfId="0" applyNumberFormat="1" applyBorder="1" applyAlignment="1">
      <alignment horizontal="right"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172" fontId="21" fillId="0" borderId="28" xfId="0" applyNumberFormat="1" applyFont="1" applyFill="1" applyBorder="1" applyAlignment="1" applyProtection="1">
      <alignment horizontal="center" vertical="top" wrapText="1"/>
      <protection/>
    </xf>
    <xf numFmtId="1" fontId="21" fillId="0" borderId="28" xfId="0" applyNumberFormat="1" applyFont="1" applyFill="1" applyBorder="1" applyAlignment="1" applyProtection="1">
      <alignment horizontal="right" vertical="top"/>
      <protection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Alignment="1">
      <alignment vertical="top"/>
    </xf>
    <xf numFmtId="0" fontId="22" fillId="0" borderId="1" xfId="0" applyFont="1" applyFill="1" applyBorder="1" applyAlignment="1">
      <alignment vertical="top" wrapText="1" shrinkToFit="1"/>
    </xf>
    <xf numFmtId="0" fontId="22" fillId="2" borderId="0" xfId="0" applyFont="1" applyAlignment="1" applyProtection="1">
      <alignment vertical="center"/>
      <protection/>
    </xf>
    <xf numFmtId="174" fontId="21" fillId="34" borderId="0" xfId="0" applyNumberFormat="1" applyFont="1" applyFill="1" applyBorder="1" applyAlignment="1" applyProtection="1">
      <alignment vertical="center"/>
      <protection/>
    </xf>
    <xf numFmtId="172" fontId="21" fillId="34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Alignment="1" applyProtection="1">
      <alignment horizontal="center" vertical="center"/>
      <protection/>
    </xf>
    <xf numFmtId="0" fontId="22" fillId="0" borderId="1" xfId="0" applyFont="1" applyFill="1" applyBorder="1" applyAlignment="1">
      <alignment vertical="top" wrapText="1"/>
    </xf>
    <xf numFmtId="166" fontId="0" fillId="2" borderId="29" xfId="0" applyNumberFormat="1" applyBorder="1" applyAlignment="1">
      <alignment horizontal="center"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31" xfId="0" applyNumberFormat="1" applyBorder="1" applyAlignment="1" quotePrefix="1">
      <alignment/>
    </xf>
    <xf numFmtId="1" fontId="6" fillId="2" borderId="32" xfId="0" applyNumberFormat="1" applyFont="1" applyBorder="1" applyAlignment="1">
      <alignment horizontal="left"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1" fontId="3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Zeros="0" tabSelected="1" showOutlineSymbols="0" view="pageBreakPreview" zoomScale="75" zoomScaleNormal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7.88671875" style="18" hidden="1" customWidth="1"/>
    <col min="2" max="2" width="8.77734375" style="10" customWidth="1"/>
    <col min="3" max="3" width="36.77734375" style="0" customWidth="1"/>
    <col min="4" max="4" width="12.77734375" style="21" customWidth="1"/>
    <col min="5" max="5" width="6.77734375" style="0" customWidth="1"/>
    <col min="6" max="6" width="11.77734375" style="0" customWidth="1"/>
    <col min="7" max="7" width="11.77734375" style="18" customWidth="1"/>
    <col min="8" max="8" width="16.77734375" style="18" customWidth="1"/>
  </cols>
  <sheetData>
    <row r="1" spans="1:8" ht="15">
      <c r="A1" s="27"/>
      <c r="B1" s="25" t="s">
        <v>158</v>
      </c>
      <c r="C1" s="26"/>
      <c r="D1" s="26"/>
      <c r="E1" s="26"/>
      <c r="F1" s="26"/>
      <c r="G1" s="27"/>
      <c r="H1" s="26"/>
    </row>
    <row r="2" spans="1:8" ht="15">
      <c r="A2" s="24"/>
      <c r="B2" s="11" t="s">
        <v>59</v>
      </c>
      <c r="C2" s="1"/>
      <c r="D2" s="1"/>
      <c r="E2" s="1"/>
      <c r="F2" s="1"/>
      <c r="G2" s="24"/>
      <c r="H2" s="1"/>
    </row>
    <row r="3" spans="1:8" ht="15">
      <c r="A3" s="14"/>
      <c r="B3" s="10" t="s">
        <v>0</v>
      </c>
      <c r="C3" s="32"/>
      <c r="D3" s="32"/>
      <c r="E3" s="32"/>
      <c r="F3" s="32"/>
      <c r="G3" s="31"/>
      <c r="H3" s="30"/>
    </row>
    <row r="4" spans="1:8" ht="15">
      <c r="A4" s="48" t="s">
        <v>18</v>
      </c>
      <c r="B4" s="12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5" t="s">
        <v>7</v>
      </c>
      <c r="H4" s="4" t="s">
        <v>8</v>
      </c>
    </row>
    <row r="5" spans="1:8" ht="15" thickBot="1">
      <c r="A5" s="20"/>
      <c r="B5" s="38"/>
      <c r="C5" s="39"/>
      <c r="D5" s="40" t="s">
        <v>9</v>
      </c>
      <c r="E5" s="41"/>
      <c r="F5" s="42" t="s">
        <v>10</v>
      </c>
      <c r="G5" s="43"/>
      <c r="H5" s="44"/>
    </row>
    <row r="6" spans="1:8" s="37" customFormat="1" ht="30" customHeight="1" thickTop="1">
      <c r="A6" s="35"/>
      <c r="B6" s="34" t="s">
        <v>11</v>
      </c>
      <c r="C6" s="84" t="s">
        <v>65</v>
      </c>
      <c r="D6" s="85"/>
      <c r="E6" s="85"/>
      <c r="F6" s="86"/>
      <c r="G6" s="35"/>
      <c r="H6" s="36" t="s">
        <v>1</v>
      </c>
    </row>
    <row r="7" spans="1:8" ht="36" customHeight="1">
      <c r="A7" s="16"/>
      <c r="B7" s="13"/>
      <c r="C7" s="28" t="s">
        <v>13</v>
      </c>
      <c r="D7" s="9"/>
      <c r="E7" s="7" t="s">
        <v>1</v>
      </c>
      <c r="F7" s="7" t="s">
        <v>1</v>
      </c>
      <c r="G7" s="16" t="s">
        <v>1</v>
      </c>
      <c r="H7" s="19"/>
    </row>
    <row r="8" spans="1:9" s="59" customFormat="1" ht="30" customHeight="1">
      <c r="A8" s="50" t="s">
        <v>60</v>
      </c>
      <c r="B8" s="51" t="s">
        <v>22</v>
      </c>
      <c r="C8" s="52" t="s">
        <v>61</v>
      </c>
      <c r="D8" s="53" t="s">
        <v>134</v>
      </c>
      <c r="E8" s="54" t="s">
        <v>23</v>
      </c>
      <c r="F8" s="55">
        <v>680</v>
      </c>
      <c r="G8" s="56"/>
      <c r="H8" s="57">
        <f>ROUND(G8*F8,2)</f>
        <v>0</v>
      </c>
      <c r="I8" s="58"/>
    </row>
    <row r="9" spans="1:9" s="61" customFormat="1" ht="30" customHeight="1">
      <c r="A9" s="60" t="s">
        <v>62</v>
      </c>
      <c r="B9" s="51" t="s">
        <v>24</v>
      </c>
      <c r="C9" s="52" t="s">
        <v>64</v>
      </c>
      <c r="D9" s="53" t="s">
        <v>134</v>
      </c>
      <c r="E9" s="54" t="s">
        <v>25</v>
      </c>
      <c r="F9" s="55">
        <v>1230</v>
      </c>
      <c r="G9" s="56"/>
      <c r="H9" s="57">
        <f>ROUND(G9*F9,2)</f>
        <v>0</v>
      </c>
      <c r="I9" s="58"/>
    </row>
    <row r="10" spans="1:9" s="59" customFormat="1" ht="32.25" customHeight="1">
      <c r="A10" s="60" t="s">
        <v>67</v>
      </c>
      <c r="B10" s="51" t="s">
        <v>146</v>
      </c>
      <c r="C10" s="52" t="s">
        <v>69</v>
      </c>
      <c r="D10" s="53" t="s">
        <v>134</v>
      </c>
      <c r="E10" s="54"/>
      <c r="F10" s="55"/>
      <c r="G10" s="62"/>
      <c r="H10" s="57"/>
      <c r="I10" s="58"/>
    </row>
    <row r="11" spans="1:16" s="59" customFormat="1" ht="30" customHeight="1">
      <c r="A11" s="60" t="s">
        <v>154</v>
      </c>
      <c r="B11" s="63" t="s">
        <v>26</v>
      </c>
      <c r="C11" s="52" t="s">
        <v>155</v>
      </c>
      <c r="D11" s="53" t="s">
        <v>1</v>
      </c>
      <c r="E11" s="54" t="s">
        <v>27</v>
      </c>
      <c r="F11" s="55">
        <v>200</v>
      </c>
      <c r="G11" s="56"/>
      <c r="H11" s="57">
        <f>ROUND(G11*F11,2)</f>
        <v>0</v>
      </c>
      <c r="I11" s="77"/>
      <c r="J11" s="73"/>
      <c r="K11" s="74"/>
      <c r="L11" s="75"/>
      <c r="M11" s="76"/>
      <c r="N11" s="76"/>
      <c r="O11" s="76"/>
      <c r="P11" s="58"/>
    </row>
    <row r="12" spans="1:9" s="59" customFormat="1" ht="63" customHeight="1">
      <c r="A12" s="60" t="s">
        <v>28</v>
      </c>
      <c r="B12" s="51" t="s">
        <v>63</v>
      </c>
      <c r="C12" s="52" t="s">
        <v>29</v>
      </c>
      <c r="D12" s="53" t="s">
        <v>134</v>
      </c>
      <c r="E12" s="54" t="s">
        <v>23</v>
      </c>
      <c r="F12" s="55">
        <v>230</v>
      </c>
      <c r="G12" s="56"/>
      <c r="H12" s="57">
        <f>ROUND(G12*F12,2)</f>
        <v>0</v>
      </c>
      <c r="I12" s="58"/>
    </row>
    <row r="13" spans="1:9" s="61" customFormat="1" ht="30" customHeight="1">
      <c r="A13" s="50" t="s">
        <v>30</v>
      </c>
      <c r="B13" s="51" t="s">
        <v>66</v>
      </c>
      <c r="C13" s="52" t="s">
        <v>31</v>
      </c>
      <c r="D13" s="53" t="s">
        <v>134</v>
      </c>
      <c r="E13" s="54" t="s">
        <v>25</v>
      </c>
      <c r="F13" s="55">
        <v>480</v>
      </c>
      <c r="G13" s="56"/>
      <c r="H13" s="57">
        <f>ROUND(G13*F13,2)</f>
        <v>0</v>
      </c>
      <c r="I13" s="58"/>
    </row>
    <row r="14" spans="1:9" s="61" customFormat="1" ht="30" customHeight="1">
      <c r="A14" s="60" t="s">
        <v>71</v>
      </c>
      <c r="B14" s="51" t="s">
        <v>85</v>
      </c>
      <c r="C14" s="52" t="s">
        <v>72</v>
      </c>
      <c r="D14" s="53" t="s">
        <v>134</v>
      </c>
      <c r="E14" s="54" t="s">
        <v>25</v>
      </c>
      <c r="F14" s="55">
        <v>180</v>
      </c>
      <c r="G14" s="56"/>
      <c r="H14" s="57">
        <f>ROUND(G14*F14,2)</f>
        <v>0</v>
      </c>
      <c r="I14" s="58"/>
    </row>
    <row r="15" spans="1:9" s="59" customFormat="1" ht="30" customHeight="1">
      <c r="A15" s="60" t="s">
        <v>78</v>
      </c>
      <c r="B15" s="51" t="s">
        <v>68</v>
      </c>
      <c r="C15" s="52" t="s">
        <v>79</v>
      </c>
      <c r="D15" s="53" t="s">
        <v>134</v>
      </c>
      <c r="E15" s="54"/>
      <c r="F15" s="55"/>
      <c r="G15" s="62"/>
      <c r="H15" s="57"/>
      <c r="I15" s="58"/>
    </row>
    <row r="16" spans="1:9" s="59" customFormat="1" ht="30" customHeight="1">
      <c r="A16" s="50" t="s">
        <v>80</v>
      </c>
      <c r="B16" s="63" t="s">
        <v>26</v>
      </c>
      <c r="C16" s="52" t="s">
        <v>81</v>
      </c>
      <c r="D16" s="53" t="s">
        <v>1</v>
      </c>
      <c r="E16" s="54" t="s">
        <v>32</v>
      </c>
      <c r="F16" s="55">
        <v>1</v>
      </c>
      <c r="G16" s="56"/>
      <c r="H16" s="57">
        <f>ROUND(G16*F16,2)</f>
        <v>0</v>
      </c>
      <c r="I16" s="58"/>
    </row>
    <row r="17" spans="1:9" s="61" customFormat="1" ht="43.5" customHeight="1">
      <c r="A17" s="60" t="s">
        <v>82</v>
      </c>
      <c r="B17" s="51" t="s">
        <v>86</v>
      </c>
      <c r="C17" s="52" t="s">
        <v>83</v>
      </c>
      <c r="D17" s="53" t="s">
        <v>84</v>
      </c>
      <c r="E17" s="54" t="s">
        <v>25</v>
      </c>
      <c r="F17" s="55">
        <v>3900</v>
      </c>
      <c r="G17" s="56"/>
      <c r="H17" s="57">
        <f>ROUND(G17*F17,2)</f>
        <v>0</v>
      </c>
      <c r="I17" s="58"/>
    </row>
    <row r="18" spans="1:9" s="61" customFormat="1" ht="30" customHeight="1">
      <c r="A18" s="50" t="s">
        <v>73</v>
      </c>
      <c r="B18" s="51" t="s">
        <v>70</v>
      </c>
      <c r="C18" s="52" t="s">
        <v>74</v>
      </c>
      <c r="D18" s="53" t="s">
        <v>75</v>
      </c>
      <c r="E18" s="54"/>
      <c r="F18" s="55"/>
      <c r="G18" s="62"/>
      <c r="H18" s="57"/>
      <c r="I18" s="58"/>
    </row>
    <row r="19" spans="1:9" s="61" customFormat="1" ht="30" customHeight="1">
      <c r="A19" s="60" t="s">
        <v>76</v>
      </c>
      <c r="B19" s="63" t="s">
        <v>26</v>
      </c>
      <c r="C19" s="52" t="s">
        <v>77</v>
      </c>
      <c r="D19" s="64"/>
      <c r="E19" s="54" t="s">
        <v>23</v>
      </c>
      <c r="F19" s="65">
        <v>490</v>
      </c>
      <c r="G19" s="56"/>
      <c r="H19" s="57">
        <f>ROUND(G19*F19,2)</f>
        <v>0</v>
      </c>
      <c r="I19" s="58"/>
    </row>
    <row r="20" spans="1:9" s="61" customFormat="1" ht="24.75" customHeight="1">
      <c r="A20" s="60"/>
      <c r="B20" s="51" t="s">
        <v>87</v>
      </c>
      <c r="C20" s="52" t="s">
        <v>88</v>
      </c>
      <c r="D20" s="53" t="s">
        <v>135</v>
      </c>
      <c r="E20" s="54" t="s">
        <v>149</v>
      </c>
      <c r="F20" s="55">
        <v>3500</v>
      </c>
      <c r="G20" s="56"/>
      <c r="H20" s="57">
        <f>ROUND(G20*F20,2)</f>
        <v>0</v>
      </c>
      <c r="I20" s="58"/>
    </row>
    <row r="21" spans="1:8" ht="36" customHeight="1">
      <c r="A21" s="16"/>
      <c r="B21" s="13"/>
      <c r="C21" s="29" t="s">
        <v>33</v>
      </c>
      <c r="D21" s="9"/>
      <c r="E21" s="6"/>
      <c r="F21" s="9"/>
      <c r="G21" s="16"/>
      <c r="H21" s="19"/>
    </row>
    <row r="22" spans="1:9" s="59" customFormat="1" ht="43.5" customHeight="1">
      <c r="A22" s="66" t="s">
        <v>90</v>
      </c>
      <c r="B22" s="51" t="s">
        <v>48</v>
      </c>
      <c r="C22" s="52" t="s">
        <v>35</v>
      </c>
      <c r="D22" s="53" t="s">
        <v>91</v>
      </c>
      <c r="E22" s="54"/>
      <c r="F22" s="55"/>
      <c r="G22" s="62"/>
      <c r="H22" s="57"/>
      <c r="I22" s="58"/>
    </row>
    <row r="23" spans="1:9" s="61" customFormat="1" ht="30" customHeight="1">
      <c r="A23" s="66" t="s">
        <v>92</v>
      </c>
      <c r="B23" s="63" t="s">
        <v>132</v>
      </c>
      <c r="C23" s="52" t="s">
        <v>93</v>
      </c>
      <c r="D23" s="53" t="s">
        <v>36</v>
      </c>
      <c r="E23" s="54"/>
      <c r="F23" s="55"/>
      <c r="G23" s="62"/>
      <c r="H23" s="57"/>
      <c r="I23" s="58"/>
    </row>
    <row r="24" spans="1:9" s="61" customFormat="1" ht="30" customHeight="1">
      <c r="A24" s="66" t="s">
        <v>94</v>
      </c>
      <c r="B24" s="67" t="s">
        <v>101</v>
      </c>
      <c r="C24" s="52" t="s">
        <v>95</v>
      </c>
      <c r="D24" s="53" t="s">
        <v>1</v>
      </c>
      <c r="E24" s="54" t="s">
        <v>25</v>
      </c>
      <c r="F24" s="55">
        <v>60</v>
      </c>
      <c r="G24" s="56"/>
      <c r="H24" s="57">
        <f>ROUND(G24*F24,2)</f>
        <v>0</v>
      </c>
      <c r="I24" s="58"/>
    </row>
    <row r="25" spans="1:9" s="61" customFormat="1" ht="30" customHeight="1">
      <c r="A25" s="66" t="s">
        <v>97</v>
      </c>
      <c r="B25" s="51" t="s">
        <v>49</v>
      </c>
      <c r="C25" s="52" t="s">
        <v>39</v>
      </c>
      <c r="D25" s="53" t="s">
        <v>96</v>
      </c>
      <c r="E25" s="54"/>
      <c r="F25" s="55"/>
      <c r="G25" s="62"/>
      <c r="H25" s="57"/>
      <c r="I25" s="58"/>
    </row>
    <row r="26" spans="1:9" s="61" customFormat="1" ht="30" customHeight="1">
      <c r="A26" s="66" t="s">
        <v>98</v>
      </c>
      <c r="B26" s="63" t="s">
        <v>26</v>
      </c>
      <c r="C26" s="52" t="s">
        <v>110</v>
      </c>
      <c r="D26" s="53" t="s">
        <v>99</v>
      </c>
      <c r="E26" s="54"/>
      <c r="F26" s="55"/>
      <c r="G26" s="57"/>
      <c r="H26" s="57"/>
      <c r="I26" s="58"/>
    </row>
    <row r="27" spans="1:9" s="61" customFormat="1" ht="30" customHeight="1">
      <c r="A27" s="66" t="s">
        <v>100</v>
      </c>
      <c r="B27" s="67" t="s">
        <v>101</v>
      </c>
      <c r="C27" s="52" t="s">
        <v>102</v>
      </c>
      <c r="D27" s="53"/>
      <c r="E27" s="54" t="s">
        <v>37</v>
      </c>
      <c r="F27" s="55">
        <v>2</v>
      </c>
      <c r="G27" s="56"/>
      <c r="H27" s="57">
        <f>ROUND(G27*F27,2)</f>
        <v>0</v>
      </c>
      <c r="I27" s="58"/>
    </row>
    <row r="28" spans="1:9" s="61" customFormat="1" ht="30" customHeight="1">
      <c r="A28" s="66" t="s">
        <v>103</v>
      </c>
      <c r="B28" s="67" t="s">
        <v>104</v>
      </c>
      <c r="C28" s="52" t="s">
        <v>105</v>
      </c>
      <c r="D28" s="53"/>
      <c r="E28" s="54" t="s">
        <v>37</v>
      </c>
      <c r="F28" s="55">
        <v>20</v>
      </c>
      <c r="G28" s="56"/>
      <c r="H28" s="57">
        <f>ROUND(G28*F28,2)</f>
        <v>0</v>
      </c>
      <c r="I28" s="58"/>
    </row>
    <row r="29" spans="1:9" s="61" customFormat="1" ht="30" customHeight="1">
      <c r="A29" s="66" t="s">
        <v>133</v>
      </c>
      <c r="B29" s="63" t="s">
        <v>34</v>
      </c>
      <c r="C29" s="52" t="s">
        <v>131</v>
      </c>
      <c r="D29" s="53" t="s">
        <v>130</v>
      </c>
      <c r="E29" s="54" t="s">
        <v>37</v>
      </c>
      <c r="F29" s="55">
        <v>40</v>
      </c>
      <c r="G29" s="56"/>
      <c r="H29" s="57">
        <f>ROUND(G29*F29,2)</f>
        <v>0</v>
      </c>
      <c r="I29" s="58"/>
    </row>
    <row r="30" spans="1:9" s="61" customFormat="1" ht="30" customHeight="1">
      <c r="A30" s="66" t="s">
        <v>106</v>
      </c>
      <c r="B30" s="63" t="s">
        <v>38</v>
      </c>
      <c r="C30" s="52" t="s">
        <v>107</v>
      </c>
      <c r="D30" s="53" t="s">
        <v>108</v>
      </c>
      <c r="E30" s="54" t="s">
        <v>37</v>
      </c>
      <c r="F30" s="55">
        <v>120</v>
      </c>
      <c r="G30" s="56"/>
      <c r="H30" s="57">
        <f>ROUND(G30*F30,2)</f>
        <v>0</v>
      </c>
      <c r="I30" s="58"/>
    </row>
    <row r="31" spans="1:9" s="61" customFormat="1" ht="30" customHeight="1">
      <c r="A31" s="66"/>
      <c r="B31" s="51" t="s">
        <v>50</v>
      </c>
      <c r="C31" s="52" t="s">
        <v>136</v>
      </c>
      <c r="D31" s="53" t="s">
        <v>145</v>
      </c>
      <c r="E31" s="54" t="s">
        <v>89</v>
      </c>
      <c r="F31" s="55">
        <v>1</v>
      </c>
      <c r="G31" s="56"/>
      <c r="H31" s="57">
        <f>ROUND(G31*F31,2)</f>
        <v>0</v>
      </c>
      <c r="I31" s="58"/>
    </row>
    <row r="32" spans="1:8" ht="36" customHeight="1">
      <c r="A32" s="16"/>
      <c r="B32" s="5"/>
      <c r="C32" s="29" t="s">
        <v>14</v>
      </c>
      <c r="D32" s="9"/>
      <c r="E32" s="7"/>
      <c r="F32" s="7"/>
      <c r="G32" s="16"/>
      <c r="H32" s="19"/>
    </row>
    <row r="33" spans="1:9" s="59" customFormat="1" ht="43.5" customHeight="1">
      <c r="A33" s="50" t="s">
        <v>41</v>
      </c>
      <c r="B33" s="51" t="s">
        <v>52</v>
      </c>
      <c r="C33" s="52" t="s">
        <v>42</v>
      </c>
      <c r="D33" s="53" t="s">
        <v>111</v>
      </c>
      <c r="E33" s="54"/>
      <c r="F33" s="68"/>
      <c r="G33" s="62"/>
      <c r="H33" s="69"/>
      <c r="I33" s="58"/>
    </row>
    <row r="34" spans="1:9" s="59" customFormat="1" ht="75" customHeight="1">
      <c r="A34" s="50" t="s">
        <v>109</v>
      </c>
      <c r="B34" s="63" t="s">
        <v>26</v>
      </c>
      <c r="C34" s="52" t="s">
        <v>119</v>
      </c>
      <c r="D34" s="53" t="s">
        <v>51</v>
      </c>
      <c r="E34" s="54" t="s">
        <v>37</v>
      </c>
      <c r="F34" s="68">
        <v>220</v>
      </c>
      <c r="G34" s="56"/>
      <c r="H34" s="57">
        <f>ROUND(G34*F34,2)</f>
        <v>0</v>
      </c>
      <c r="I34" s="58"/>
    </row>
    <row r="35" spans="1:16" s="59" customFormat="1" ht="30" customHeight="1">
      <c r="A35" s="50" t="s">
        <v>151</v>
      </c>
      <c r="B35" s="51" t="s">
        <v>53</v>
      </c>
      <c r="C35" s="52" t="s">
        <v>152</v>
      </c>
      <c r="D35" s="53" t="s">
        <v>153</v>
      </c>
      <c r="E35" s="54" t="s">
        <v>25</v>
      </c>
      <c r="F35" s="68">
        <v>590</v>
      </c>
      <c r="G35" s="56"/>
      <c r="H35" s="57">
        <f>ROUND(G35*F35,2)</f>
        <v>0</v>
      </c>
      <c r="I35" s="72"/>
      <c r="J35" s="73"/>
      <c r="K35" s="74"/>
      <c r="L35" s="75"/>
      <c r="M35" s="76"/>
      <c r="N35" s="76"/>
      <c r="O35" s="76"/>
      <c r="P35" s="58"/>
    </row>
    <row r="36" spans="1:9" s="61" customFormat="1" ht="43.5" customHeight="1">
      <c r="A36" s="50" t="s">
        <v>112</v>
      </c>
      <c r="B36" s="51" t="s">
        <v>156</v>
      </c>
      <c r="C36" s="52" t="s">
        <v>113</v>
      </c>
      <c r="D36" s="53" t="s">
        <v>114</v>
      </c>
      <c r="F36" s="55"/>
      <c r="G36" s="62"/>
      <c r="H36" s="69"/>
      <c r="I36" s="58"/>
    </row>
    <row r="37" spans="1:9" s="61" customFormat="1" ht="30" customHeight="1">
      <c r="A37" s="50" t="s">
        <v>115</v>
      </c>
      <c r="B37" s="63" t="s">
        <v>26</v>
      </c>
      <c r="C37" s="52" t="s">
        <v>40</v>
      </c>
      <c r="D37" s="53"/>
      <c r="E37" s="54"/>
      <c r="F37" s="55"/>
      <c r="G37" s="62"/>
      <c r="H37" s="69"/>
      <c r="I37" s="58"/>
    </row>
    <row r="38" spans="1:9" s="61" customFormat="1" ht="30" customHeight="1">
      <c r="A38" s="50" t="s">
        <v>116</v>
      </c>
      <c r="B38" s="67" t="s">
        <v>101</v>
      </c>
      <c r="C38" s="52" t="s">
        <v>117</v>
      </c>
      <c r="D38" s="53"/>
      <c r="E38" s="54" t="s">
        <v>27</v>
      </c>
      <c r="F38" s="55">
        <v>710</v>
      </c>
      <c r="G38" s="56"/>
      <c r="H38" s="57">
        <f>ROUND(G38*F38,2)</f>
        <v>0</v>
      </c>
      <c r="I38" s="58"/>
    </row>
    <row r="39" spans="1:8" ht="36" customHeight="1">
      <c r="A39" s="16"/>
      <c r="B39" s="5"/>
      <c r="C39" s="29" t="s">
        <v>15</v>
      </c>
      <c r="D39" s="9"/>
      <c r="E39" s="8"/>
      <c r="F39" s="7"/>
      <c r="G39" s="16"/>
      <c r="H39" s="19"/>
    </row>
    <row r="40" spans="1:9" s="59" customFormat="1" ht="30" customHeight="1">
      <c r="A40" s="50" t="s">
        <v>43</v>
      </c>
      <c r="B40" s="51" t="s">
        <v>54</v>
      </c>
      <c r="C40" s="52" t="s">
        <v>44</v>
      </c>
      <c r="D40" s="53" t="s">
        <v>118</v>
      </c>
      <c r="E40" s="54" t="s">
        <v>37</v>
      </c>
      <c r="F40" s="68">
        <v>1200</v>
      </c>
      <c r="G40" s="56"/>
      <c r="H40" s="57">
        <f>ROUND(G40*F40,2)</f>
        <v>0</v>
      </c>
      <c r="I40" s="58"/>
    </row>
    <row r="41" spans="1:8" ht="48" customHeight="1">
      <c r="A41" s="16"/>
      <c r="B41" s="5"/>
      <c r="C41" s="29" t="s">
        <v>16</v>
      </c>
      <c r="D41" s="9"/>
      <c r="E41" s="8"/>
      <c r="F41" s="7"/>
      <c r="G41" s="16"/>
      <c r="H41" s="19"/>
    </row>
    <row r="42" spans="1:9" s="71" customFormat="1" ht="30" customHeight="1">
      <c r="A42" s="50" t="s">
        <v>137</v>
      </c>
      <c r="B42" s="51" t="s">
        <v>147</v>
      </c>
      <c r="C42" s="70" t="s">
        <v>138</v>
      </c>
      <c r="D42" s="53" t="s">
        <v>120</v>
      </c>
      <c r="E42" s="54"/>
      <c r="F42" s="68"/>
      <c r="G42" s="62"/>
      <c r="H42" s="69"/>
      <c r="I42" s="58"/>
    </row>
    <row r="43" spans="1:9" s="61" customFormat="1" ht="30" customHeight="1">
      <c r="A43" s="50" t="s">
        <v>139</v>
      </c>
      <c r="B43" s="63" t="s">
        <v>26</v>
      </c>
      <c r="C43" s="52" t="s">
        <v>143</v>
      </c>
      <c r="D43" s="53"/>
      <c r="E43" s="54" t="s">
        <v>37</v>
      </c>
      <c r="F43" s="68">
        <v>56</v>
      </c>
      <c r="G43" s="56"/>
      <c r="H43" s="57">
        <f>ROUND(G43*F43,2)</f>
        <v>0</v>
      </c>
      <c r="I43" s="58"/>
    </row>
    <row r="44" spans="1:9" s="71" customFormat="1" ht="30" customHeight="1">
      <c r="A44" s="50" t="s">
        <v>140</v>
      </c>
      <c r="B44" s="51" t="s">
        <v>148</v>
      </c>
      <c r="C44" s="70" t="s">
        <v>141</v>
      </c>
      <c r="D44" s="53" t="s">
        <v>120</v>
      </c>
      <c r="E44" s="54"/>
      <c r="F44" s="68"/>
      <c r="G44" s="62"/>
      <c r="H44" s="69"/>
      <c r="I44" s="58"/>
    </row>
    <row r="45" spans="1:9" s="61" customFormat="1" ht="30" customHeight="1">
      <c r="A45" s="50" t="s">
        <v>142</v>
      </c>
      <c r="B45" s="63" t="s">
        <v>26</v>
      </c>
      <c r="C45" s="52" t="s">
        <v>144</v>
      </c>
      <c r="D45" s="53"/>
      <c r="E45" s="54" t="s">
        <v>37</v>
      </c>
      <c r="F45" s="68">
        <v>56</v>
      </c>
      <c r="G45" s="56"/>
      <c r="H45" s="57">
        <f>ROUND(G45*F45,2)</f>
        <v>0</v>
      </c>
      <c r="I45" s="58"/>
    </row>
    <row r="46" spans="1:8" ht="36" customHeight="1">
      <c r="A46" s="16"/>
      <c r="B46" s="13"/>
      <c r="C46" s="29" t="s">
        <v>17</v>
      </c>
      <c r="D46" s="9"/>
      <c r="E46" s="6"/>
      <c r="F46" s="9"/>
      <c r="G46" s="16"/>
      <c r="H46" s="19"/>
    </row>
    <row r="47" spans="1:9" s="59" customFormat="1" ht="30" customHeight="1">
      <c r="A47" s="66" t="s">
        <v>45</v>
      </c>
      <c r="B47" s="51" t="s">
        <v>55</v>
      </c>
      <c r="C47" s="52" t="s">
        <v>46</v>
      </c>
      <c r="D47" s="53" t="s">
        <v>121</v>
      </c>
      <c r="E47" s="54"/>
      <c r="F47" s="55"/>
      <c r="G47" s="62"/>
      <c r="H47" s="57"/>
      <c r="I47" s="58"/>
    </row>
    <row r="48" spans="1:9" s="61" customFormat="1" ht="30" customHeight="1">
      <c r="A48" s="66" t="s">
        <v>47</v>
      </c>
      <c r="B48" s="63" t="s">
        <v>26</v>
      </c>
      <c r="C48" s="52" t="s">
        <v>122</v>
      </c>
      <c r="D48" s="53"/>
      <c r="E48" s="54" t="s">
        <v>25</v>
      </c>
      <c r="F48" s="55">
        <v>2000</v>
      </c>
      <c r="G48" s="56"/>
      <c r="H48" s="57">
        <f>ROUND(G48*F48,2)</f>
        <v>0</v>
      </c>
      <c r="I48" s="58"/>
    </row>
    <row r="49" spans="1:9" s="61" customFormat="1" ht="30" customHeight="1">
      <c r="A49" s="66" t="s">
        <v>123</v>
      </c>
      <c r="B49" s="51" t="s">
        <v>56</v>
      </c>
      <c r="C49" s="52" t="s">
        <v>124</v>
      </c>
      <c r="D49" s="53" t="s">
        <v>125</v>
      </c>
      <c r="E49" s="54" t="s">
        <v>25</v>
      </c>
      <c r="F49" s="55">
        <v>1500</v>
      </c>
      <c r="G49" s="56"/>
      <c r="H49" s="57">
        <f>ROUND(G49*F49,2)</f>
        <v>0</v>
      </c>
      <c r="I49" s="58"/>
    </row>
    <row r="50" spans="1:9" s="61" customFormat="1" ht="30" customHeight="1">
      <c r="A50" s="66"/>
      <c r="B50" s="51" t="s">
        <v>57</v>
      </c>
      <c r="C50" s="52" t="s">
        <v>126</v>
      </c>
      <c r="D50" s="53" t="s">
        <v>162</v>
      </c>
      <c r="E50" s="54" t="s">
        <v>32</v>
      </c>
      <c r="F50" s="55">
        <v>9</v>
      </c>
      <c r="G50" s="56"/>
      <c r="H50" s="57">
        <f>ROUND(G50*F50,2)</f>
        <v>0</v>
      </c>
      <c r="I50" s="58"/>
    </row>
    <row r="51" spans="1:9" s="61" customFormat="1" ht="30">
      <c r="A51" s="66"/>
      <c r="B51" s="51" t="s">
        <v>58</v>
      </c>
      <c r="C51" s="52" t="s">
        <v>157</v>
      </c>
      <c r="D51" s="53" t="s">
        <v>161</v>
      </c>
      <c r="E51" s="54" t="s">
        <v>32</v>
      </c>
      <c r="F51" s="55">
        <v>2</v>
      </c>
      <c r="G51" s="56"/>
      <c r="H51" s="57">
        <f>ROUND(G51*F51,2)</f>
        <v>0</v>
      </c>
      <c r="I51" s="58"/>
    </row>
    <row r="52" spans="1:9" s="61" customFormat="1" ht="30" customHeight="1">
      <c r="A52" s="66"/>
      <c r="B52" s="51" t="s">
        <v>150</v>
      </c>
      <c r="C52" s="52" t="s">
        <v>127</v>
      </c>
      <c r="D52" s="53"/>
      <c r="E52" s="54"/>
      <c r="F52" s="55"/>
      <c r="G52" s="62"/>
      <c r="H52" s="57"/>
      <c r="I52" s="58"/>
    </row>
    <row r="53" spans="1:9" s="61" customFormat="1" ht="30" customHeight="1">
      <c r="A53" s="66"/>
      <c r="B53" s="63" t="s">
        <v>26</v>
      </c>
      <c r="C53" s="52" t="s">
        <v>128</v>
      </c>
      <c r="D53" s="53" t="s">
        <v>160</v>
      </c>
      <c r="E53" s="54" t="s">
        <v>32</v>
      </c>
      <c r="F53" s="55">
        <v>1</v>
      </c>
      <c r="G53" s="56"/>
      <c r="H53" s="57">
        <f>ROUND(G53*F53,2)</f>
        <v>0</v>
      </c>
      <c r="I53" s="58"/>
    </row>
    <row r="54" spans="1:9" s="61" customFormat="1" ht="45" customHeight="1">
      <c r="A54" s="66"/>
      <c r="B54" s="63" t="s">
        <v>34</v>
      </c>
      <c r="C54" s="52" t="s">
        <v>129</v>
      </c>
      <c r="D54" s="53" t="s">
        <v>159</v>
      </c>
      <c r="E54" s="54" t="s">
        <v>32</v>
      </c>
      <c r="F54" s="55">
        <v>1</v>
      </c>
      <c r="G54" s="56"/>
      <c r="H54" s="57">
        <f>ROUND(G54*F54,2)</f>
        <v>0</v>
      </c>
      <c r="I54" s="58"/>
    </row>
    <row r="55" spans="1:8" ht="30" customHeight="1" thickBot="1">
      <c r="A55" s="17"/>
      <c r="B55" s="33" t="str">
        <f>B6</f>
        <v>A</v>
      </c>
      <c r="C55" s="89" t="str">
        <f>C6</f>
        <v>Northeast Pioneers Greenway: Multi-Use Pathway and Associated Works </v>
      </c>
      <c r="D55" s="90"/>
      <c r="E55" s="90"/>
      <c r="F55" s="91"/>
      <c r="G55" s="17" t="s">
        <v>12</v>
      </c>
      <c r="H55" s="17">
        <f>SUM(H8:H54)</f>
        <v>0</v>
      </c>
    </row>
    <row r="56" spans="1:8" s="32" customFormat="1" ht="37.5" customHeight="1" thickTop="1">
      <c r="A56" s="16"/>
      <c r="B56" s="87" t="s">
        <v>21</v>
      </c>
      <c r="C56" s="88"/>
      <c r="D56" s="88"/>
      <c r="E56" s="88"/>
      <c r="F56" s="88"/>
      <c r="G56" s="78">
        <f>SUM(H55:H55)</f>
        <v>0</v>
      </c>
      <c r="H56" s="79"/>
    </row>
    <row r="57" spans="1:8" ht="37.5" customHeight="1">
      <c r="A57" s="16"/>
      <c r="B57" s="80" t="s">
        <v>19</v>
      </c>
      <c r="C57" s="81"/>
      <c r="D57" s="81"/>
      <c r="E57" s="81"/>
      <c r="F57" s="81"/>
      <c r="G57" s="81"/>
      <c r="H57" s="82"/>
    </row>
    <row r="58" spans="1:8" ht="37.5" customHeight="1">
      <c r="A58" s="16"/>
      <c r="B58" s="83" t="s">
        <v>20</v>
      </c>
      <c r="C58" s="81"/>
      <c r="D58" s="81"/>
      <c r="E58" s="81"/>
      <c r="F58" s="81"/>
      <c r="G58" s="81"/>
      <c r="H58" s="82"/>
    </row>
    <row r="59" spans="1:8" ht="15.75" customHeight="1">
      <c r="A59" s="49"/>
      <c r="B59" s="45"/>
      <c r="C59" s="46"/>
      <c r="D59" s="47"/>
      <c r="E59" s="46"/>
      <c r="F59" s="46"/>
      <c r="G59" s="22"/>
      <c r="H59" s="23"/>
    </row>
  </sheetData>
  <sheetProtection password="CC3D" sheet="1" objects="1" scenarios="1" selectLockedCells="1"/>
  <mergeCells count="6">
    <mergeCell ref="G56:H56"/>
    <mergeCell ref="B57:H57"/>
    <mergeCell ref="B58:H58"/>
    <mergeCell ref="C6:F6"/>
    <mergeCell ref="B56:F56"/>
    <mergeCell ref="C55:F55"/>
  </mergeCells>
  <conditionalFormatting sqref="D42:D45 D40 D8:D20 D33:D38 D22:D31 D47:D54">
    <cfRule type="cellIs" priority="1" dxfId="3" operator="equal" stopIfTrue="1">
      <formula>"CW 2130-R11"</formula>
    </cfRule>
    <cfRule type="cellIs" priority="2" dxfId="3" operator="equal" stopIfTrue="1">
      <formula>"CW 3120-R2"</formula>
    </cfRule>
    <cfRule type="cellIs" priority="3" dxfId="3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5 G43 G24 G38 G53:G54 G40 G16:G17 G19:G20 G27:G31 G48:G51 G34:G35 G11:G14 G8:G9">
      <formula1>IF(G45&gt;=0.01,ROUND(G45,2),0.01)</formula1>
    </dataValidation>
    <dataValidation type="custom" allowBlank="1" showInputMessage="1" showErrorMessage="1" error="If you can enter a Unit  Price in this cell, pLease contact the Contract Administrator immediately!" sqref="G47 G42 G25 G36:G37 G33 G18 G15 G52 G22:G23 G44 G10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722-2012 Addendum 1 
&amp;XTemplate Version: C42011032 - RW&amp;R&amp;10Bid Submission
Page &amp;P+3 of 10</oddHeader>
    <oddFooter xml:space="preserve">&amp;R__________________
Name of Bidder                    </oddFooter>
  </headerFooter>
  <rowBreaks count="1" manualBreakCount="1">
    <brk id="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Sept 20, 2012
File size 48640
</dc:description>
  <cp:lastModifiedBy>Pheifer, Henly</cp:lastModifiedBy>
  <cp:lastPrinted>2012-09-19T21:54:42Z</cp:lastPrinted>
  <dcterms:created xsi:type="dcterms:W3CDTF">1999-03-31T15:44:33Z</dcterms:created>
  <dcterms:modified xsi:type="dcterms:W3CDTF">2012-09-20T15:17:33Z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